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oea-srv\home\sue.perkins\Miller's Memos\"/>
    </mc:Choice>
  </mc:AlternateContent>
  <xr:revisionPtr revIDLastSave="0" documentId="8_{C360D599-C3F9-4DDA-A890-9F7E498FB628}" xr6:coauthVersionLast="41" xr6:coauthVersionMax="41" xr10:uidLastSave="{00000000-0000-0000-0000-000000000000}"/>
  <workbookProtection workbookAlgorithmName="SHA-512" workbookHashValue="PqRHNuWE3fIGmEWkPY7a8e/Y3uTFEpDsHv14L3CDvYy0Olh0w9XxGZ/UPFgq/6qMIpR11m5cq1yWCQd78ag4hw==" workbookSaltValue="Jdfvh6x3J9iyFx0+ZScHRg==" workbookSpinCount="100000" lockStructure="1"/>
  <bookViews>
    <workbookView xWindow="-110" yWindow="-110" windowWidth="19420" windowHeight="104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1" l="1"/>
  <c r="H4" i="1" s="1"/>
  <c r="E5" i="1"/>
  <c r="H5" i="1" s="1"/>
  <c r="E6" i="1"/>
  <c r="H6" i="1" s="1"/>
  <c r="E7" i="1"/>
  <c r="H7" i="1" s="1"/>
  <c r="E8" i="1"/>
  <c r="H8" i="1" s="1"/>
  <c r="E9" i="1"/>
  <c r="H9" i="1" s="1"/>
  <c r="E10" i="1"/>
  <c r="H10" i="1" s="1"/>
  <c r="E11" i="1"/>
  <c r="H11" i="1" s="1"/>
  <c r="E12" i="1"/>
  <c r="H12" i="1" s="1"/>
  <c r="E13" i="1"/>
  <c r="H13" i="1" s="1"/>
  <c r="E14" i="1"/>
  <c r="H14" i="1" s="1"/>
  <c r="E15" i="1"/>
  <c r="H15" i="1" s="1"/>
  <c r="E16" i="1"/>
  <c r="H16" i="1" s="1"/>
  <c r="E17" i="1"/>
  <c r="H17" i="1" s="1"/>
  <c r="E18" i="1"/>
  <c r="H18" i="1" s="1"/>
  <c r="I21" i="1"/>
  <c r="I23" i="1"/>
  <c r="G5" i="1"/>
  <c r="G6" i="1"/>
  <c r="G7" i="1"/>
  <c r="G8" i="1"/>
  <c r="G9" i="1"/>
  <c r="G10" i="1"/>
  <c r="G11" i="1"/>
  <c r="G12" i="1"/>
  <c r="G13" i="1"/>
  <c r="G14" i="1"/>
  <c r="G15" i="1"/>
  <c r="G16" i="1"/>
  <c r="G17" i="1"/>
  <c r="G18" i="1"/>
  <c r="G4" i="1"/>
  <c r="I18" i="1"/>
  <c r="I17" i="1"/>
  <c r="I16" i="1"/>
  <c r="I15" i="1"/>
  <c r="I14" i="1"/>
  <c r="I13" i="1"/>
  <c r="I12" i="1"/>
  <c r="I11" i="1"/>
  <c r="I10" i="1"/>
  <c r="I9" i="1"/>
  <c r="I8" i="1"/>
  <c r="I7" i="1"/>
  <c r="I6" i="1"/>
  <c r="I5" i="1"/>
  <c r="I4" i="1"/>
  <c r="D4" i="1"/>
  <c r="D18" i="1"/>
  <c r="D17" i="1"/>
  <c r="D16" i="1"/>
  <c r="D15" i="1"/>
  <c r="D14" i="1"/>
  <c r="D13" i="1"/>
  <c r="D12" i="1"/>
  <c r="D11" i="1"/>
  <c r="D10" i="1"/>
  <c r="D9" i="1"/>
  <c r="D8" i="1"/>
  <c r="D7" i="1"/>
  <c r="D6" i="1"/>
  <c r="D5" i="1"/>
  <c r="F20" i="1" l="1"/>
  <c r="G19" i="1"/>
</calcChain>
</file>

<file path=xl/sharedStrings.xml><?xml version="1.0" encoding="utf-8"?>
<sst xmlns="http://schemas.openxmlformats.org/spreadsheetml/2006/main" count="23" uniqueCount="21">
  <si>
    <t>Absent Teacher's Name</t>
  </si>
  <si>
    <t>Employee ID</t>
  </si>
  <si>
    <t>School</t>
  </si>
  <si>
    <t>Date of Absence</t>
  </si>
  <si>
    <t>Number of students being split</t>
  </si>
  <si>
    <t xml:space="preserve">
</t>
  </si>
  <si>
    <t xml:space="preserve"> </t>
  </si>
  <si>
    <t>Receiving Teacher's Name</t>
  </si>
  <si>
    <t>Receiving Teacher's Employee ID</t>
  </si>
  <si>
    <t>Number of students received</t>
  </si>
  <si>
    <t>% of students received</t>
  </si>
  <si>
    <t xml:space="preserve"> Rate per hour</t>
  </si>
  <si>
    <t>Number of Minutes covered</t>
  </si>
  <si>
    <t xml:space="preserve">Number of Hours </t>
  </si>
  <si>
    <t>Extra Pay per Teacher</t>
  </si>
  <si>
    <t>Minutes to be entered into Timesheet EPP</t>
  </si>
  <si>
    <t>Total Cost</t>
  </si>
  <si>
    <t>Hour &amp; Minute Converter</t>
  </si>
  <si>
    <t xml:space="preserve"> Minutes</t>
  </si>
  <si>
    <t>Hours</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</si>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</sst>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
  </numFmts>
  <fonts count="11" x14ac:knownFonts="1">
    <font>
      <sz val="11"/>
      <color theme="1"/>
      <name val="Calibri"/>
      <family val="2"/>
      <scheme val="minor"/>
    </font>
    <font>
      <sz val="11"/>
      <color theme="0"/>
      <name val="Calibri"/>
      <family val="2"/>
      <scheme val="minor"/>
    </font>
    <font>
      <sz val="18"/>
      <color theme="1"/>
      <name val="Calibri"/>
      <family val="2"/>
      <scheme val="minor"/>
    </font>
    <font>
      <b/>
      <sz val="14"/>
      <color theme="1"/>
      <name val="Calibri"/>
      <family val="2"/>
      <scheme val="minor"/>
    </font>
    <font>
      <sz val="10"/>
      <name val="Calibri"/>
      <family val="2"/>
      <scheme val="minor"/>
    </font>
    <font>
      <b/>
      <sz val="12"/>
      <color theme="0"/>
      <name val="Calibri"/>
      <family val="2"/>
      <scheme val="minor"/>
    </font>
    <font>
      <sz val="12"/>
      <color theme="1"/>
      <name val="Calibri"/>
      <family val="2"/>
      <scheme val="minor"/>
    </font>
    <font>
      <sz val="11"/>
      <name val="Calibri"/>
      <family val="2"/>
      <scheme val="minor"/>
    </font>
    <font>
      <sz val="16"/>
      <color theme="0"/>
      <name val="Calibri"/>
      <family val="2"/>
      <scheme val="minor"/>
    </font>
    <font>
      <b/>
      <sz val="16"/>
      <color theme="0"/>
      <name val="Calibri"/>
      <family val="2"/>
      <scheme val="minor"/>
    </font>
    <font>
      <sz val="9"/>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applyAlignment="1">
      <alignment horizontal="center"/>
    </xf>
    <xf numFmtId="0" fontId="0" fillId="0" borderId="0" xfId="0" applyAlignment="1">
      <alignment wrapText="1"/>
    </xf>
    <xf numFmtId="0" fontId="0" fillId="2" borderId="0" xfId="0" applyFill="1" applyAlignment="1">
      <alignment horizontal="center"/>
    </xf>
    <xf numFmtId="0" fontId="0" fillId="2" borderId="0" xfId="0" applyFill="1"/>
    <xf numFmtId="0" fontId="0" fillId="0" borderId="0" xfId="0" applyAlignment="1">
      <alignment vertical="top" wrapText="1"/>
    </xf>
    <xf numFmtId="0" fontId="2" fillId="0" borderId="0" xfId="0" applyFont="1" applyAlignment="1">
      <alignment wrapText="1"/>
    </xf>
    <xf numFmtId="0" fontId="2" fillId="0" borderId="0" xfId="0" applyFont="1"/>
    <xf numFmtId="0" fontId="2" fillId="0" borderId="0" xfId="0" applyFont="1" applyAlignment="1">
      <alignment vertical="top" wrapText="1"/>
    </xf>
    <xf numFmtId="1" fontId="3"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164" fontId="4" fillId="0" borderId="0" xfId="0" applyNumberFormat="1" applyFont="1" applyAlignment="1">
      <alignment vertical="center" wrapText="1"/>
    </xf>
    <xf numFmtId="9" fontId="0" fillId="0" borderId="0" xfId="0" applyNumberFormat="1"/>
    <xf numFmtId="164" fontId="0" fillId="0" borderId="0" xfId="0" applyNumberFormat="1"/>
    <xf numFmtId="165" fontId="3" fillId="0" borderId="0" xfId="0" applyNumberFormat="1" applyFont="1" applyAlignment="1" applyProtection="1">
      <alignment horizontal="center" vertical="center"/>
      <protection locked="0"/>
    </xf>
    <xf numFmtId="1" fontId="0" fillId="0" borderId="0" xfId="0" applyNumberFormat="1"/>
    <xf numFmtId="49" fontId="0" fillId="0" borderId="1" xfId="0" applyNumberFormat="1" applyBorder="1" applyAlignment="1" applyProtection="1">
      <alignment horizontal="center"/>
      <protection locked="0"/>
    </xf>
    <xf numFmtId="1" fontId="0" fillId="0" borderId="1" xfId="0" applyNumberFormat="1" applyBorder="1" applyAlignment="1" applyProtection="1">
      <alignment horizontal="center"/>
      <protection locked="0"/>
    </xf>
    <xf numFmtId="1" fontId="0" fillId="0" borderId="1" xfId="0" applyNumberFormat="1" applyBorder="1" applyProtection="1">
      <protection locked="0"/>
    </xf>
    <xf numFmtId="9" fontId="0" fillId="0" borderId="1" xfId="0" applyNumberFormat="1" applyBorder="1"/>
    <xf numFmtId="164" fontId="0" fillId="0" borderId="1" xfId="0" applyNumberFormat="1" applyBorder="1"/>
    <xf numFmtId="3" fontId="0" fillId="0" borderId="1" xfId="0" applyNumberFormat="1" applyBorder="1" applyProtection="1">
      <protection locked="0"/>
    </xf>
    <xf numFmtId="4" fontId="0" fillId="0" borderId="1" xfId="0" applyNumberFormat="1" applyBorder="1"/>
    <xf numFmtId="49" fontId="7" fillId="4" borderId="1" xfId="0" applyNumberFormat="1" applyFont="1" applyFill="1" applyBorder="1" applyAlignment="1" applyProtection="1">
      <alignment horizontal="center"/>
      <protection locked="0"/>
    </xf>
    <xf numFmtId="1" fontId="7" fillId="4" borderId="1" xfId="0" applyNumberFormat="1" applyFont="1" applyFill="1" applyBorder="1" applyAlignment="1" applyProtection="1">
      <alignment horizontal="center"/>
      <protection locked="0"/>
    </xf>
    <xf numFmtId="1" fontId="7" fillId="4" borderId="1" xfId="0" applyNumberFormat="1" applyFont="1" applyFill="1" applyBorder="1" applyProtection="1">
      <protection locked="0"/>
    </xf>
    <xf numFmtId="9" fontId="7" fillId="4" borderId="1" xfId="0" applyNumberFormat="1" applyFont="1" applyFill="1" applyBorder="1"/>
    <xf numFmtId="164" fontId="7" fillId="4" borderId="1" xfId="0" applyNumberFormat="1" applyFont="1" applyFill="1" applyBorder="1"/>
    <xf numFmtId="3" fontId="7" fillId="4" borderId="1" xfId="0" applyNumberFormat="1" applyFont="1" applyFill="1" applyBorder="1" applyProtection="1">
      <protection locked="0"/>
    </xf>
    <xf numFmtId="4" fontId="7" fillId="4" borderId="1" xfId="0" applyNumberFormat="1" applyFont="1" applyFill="1" applyBorder="1"/>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lignment horizontal="center" vertical="center"/>
    </xf>
    <xf numFmtId="2" fontId="6" fillId="0" borderId="1" xfId="0" applyNumberFormat="1" applyFont="1" applyBorder="1" applyAlignment="1" applyProtection="1">
      <alignment horizontal="center" vertical="center"/>
      <protection locked="0"/>
    </xf>
    <xf numFmtId="1" fontId="6" fillId="0" borderId="1" xfId="0" applyNumberFormat="1" applyFont="1" applyBorder="1" applyAlignment="1">
      <alignment vertical="center"/>
    </xf>
    <xf numFmtId="164" fontId="5" fillId="3" borderId="1" xfId="0" applyNumberFormat="1" applyFont="1" applyFill="1" applyBorder="1" applyAlignment="1">
      <alignment horizontal="center" vertical="center" wrapText="1"/>
    </xf>
    <xf numFmtId="164" fontId="8" fillId="3" borderId="1" xfId="0" applyNumberFormat="1" applyFont="1" applyFill="1" applyBorder="1" applyAlignment="1">
      <alignment vertical="center"/>
    </xf>
    <xf numFmtId="0" fontId="5" fillId="3"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49" fontId="3" fillId="0" borderId="2"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0" fontId="9"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cellXfs>
  <cellStyles count="1">
    <cellStyle name="Normal" xfId="0" builtinId="0"/>
  </cellStyles>
  <dxfs count="3">
    <dxf>
      <font>
        <b/>
        <i val="0"/>
        <color auto="1"/>
      </font>
      <fill>
        <patternFill>
          <bgColor rgb="FFFF0000"/>
        </patternFill>
      </fill>
    </dxf>
    <dxf>
      <fill>
        <patternFill>
          <bgColor rgb="FFFFFF00"/>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38096</xdr:colOff>
      <xdr:row>0</xdr:row>
      <xdr:rowOff>2</xdr:rowOff>
    </xdr:from>
    <xdr:to>
      <xdr:col>21</xdr:col>
      <xdr:colOff>442913</xdr:colOff>
      <xdr:row>22</xdr:row>
      <xdr:rowOff>261938</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591671" y="2"/>
          <a:ext cx="7472367" cy="6157911"/>
        </a:xfrm>
        <a:prstGeom prst="rect">
          <a:avLst/>
        </a:prstGeom>
        <a:solidFill>
          <a:schemeClr val="lt1"/>
        </a:solidFill>
        <a:ln w="2540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lang="en-US" sz="2400" b="1">
              <a:solidFill>
                <a:schemeClr val="accent5">
                  <a:lumMod val="50000"/>
                </a:schemeClr>
              </a:solidFill>
            </a:rPr>
            <a:t>Elementary</a:t>
          </a:r>
          <a:r>
            <a:rPr lang="en-US" sz="2400" b="1" baseline="0">
              <a:solidFill>
                <a:schemeClr val="accent5">
                  <a:lumMod val="50000"/>
                </a:schemeClr>
              </a:solidFill>
            </a:rPr>
            <a:t> Class Coverage</a:t>
          </a:r>
          <a:endParaRPr lang="en-US" sz="2400" b="1">
            <a:solidFill>
              <a:schemeClr val="accent5">
                <a:lumMod val="50000"/>
              </a:schemeClr>
            </a:solidFill>
          </a:endParaRPr>
        </a:p>
        <a:p>
          <a:pPr algn="l"/>
          <a:r>
            <a:rPr lang="en-US" sz="2400" b="1" baseline="0">
              <a:solidFill>
                <a:schemeClr val="accent5">
                  <a:lumMod val="50000"/>
                </a:schemeClr>
              </a:solidFill>
            </a:rPr>
            <a:t>VARIANCE Schools</a:t>
          </a:r>
        </a:p>
        <a:p>
          <a:pPr algn="l"/>
          <a:r>
            <a:rPr lang="en-US" sz="2400" b="1" baseline="0">
              <a:solidFill>
                <a:schemeClr val="accent5">
                  <a:lumMod val="50000"/>
                </a:schemeClr>
              </a:solidFill>
            </a:rPr>
            <a:t>Calculator - EPP Minutes</a:t>
          </a:r>
        </a:p>
        <a:p>
          <a:pPr marL="0" marR="0" algn="l">
            <a:lnSpc>
              <a:spcPct val="107000"/>
            </a:lnSpc>
            <a:spcBef>
              <a:spcPts val="0"/>
            </a:spcBef>
            <a:spcAft>
              <a:spcPts val="0"/>
            </a:spcAft>
          </a:pPr>
          <a:endParaRPr lang="en-US" sz="6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0"/>
            </a:spcAft>
          </a:pPr>
          <a:endParaRPr lang="en-US" sz="11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ctr">
            <a:lnSpc>
              <a:spcPct val="107000"/>
            </a:lnSpc>
            <a:spcBef>
              <a:spcPts val="0"/>
            </a:spcBef>
            <a:spcAft>
              <a:spcPts val="0"/>
            </a:spcAft>
          </a:pPr>
          <a:endParaRPr lang="en-US" sz="11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gn="l">
            <a:lnSpc>
              <a:spcPct val="107000"/>
            </a:lnSpc>
            <a:spcBef>
              <a:spcPts val="0"/>
            </a:spcBef>
            <a:spcAft>
              <a:spcPts val="0"/>
            </a:spcAft>
          </a:pPr>
          <a:r>
            <a:rPr lang="en-US" sz="11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rPr>
            <a:t>This sheet will automatically calculate the number of minutes that should be entered into an employee’s timesheet for days when it is necessary to split students because a substitute teacher is not available according to the OEA agreement.  The sheet</a:t>
          </a:r>
          <a:r>
            <a:rPr lang="en-US" sz="1100" baseline="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will also calculate and display additional reference information.  </a:t>
          </a:r>
          <a:r>
            <a:rPr lang="en-US" sz="1100" b="1">
              <a:solidFill>
                <a:schemeClr val="accent5">
                  <a:lumMod val="50000"/>
                </a:schemeClr>
              </a:solidFill>
              <a:effectLst/>
              <a:latin typeface="+mn-lt"/>
              <a:ea typeface="+mn-ea"/>
              <a:cs typeface="+mn-cs"/>
            </a:rPr>
            <a:t>This is a tool designed to assist you if needed and to provide an additional option for record keeping.  This is not an official timesheet to be submitted.  </a:t>
          </a:r>
          <a:r>
            <a:rPr lang="en-US" sz="11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rPr>
            <a:t>Please follow the directions below to use the calculator.  For questions, please contact Human Resources or Payroll. </a:t>
          </a:r>
        </a:p>
        <a:p>
          <a:pPr marL="0" marR="0">
            <a:lnSpc>
              <a:spcPct val="107000"/>
            </a:lnSpc>
            <a:spcBef>
              <a:spcPts val="0"/>
            </a:spcBef>
            <a:spcAft>
              <a:spcPts val="0"/>
            </a:spcAft>
          </a:pPr>
          <a:r>
            <a:rPr lang="en-US" sz="11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tabLst>
              <a:tab pos="457200" algn="l"/>
            </a:tabLst>
          </a:pPr>
          <a:r>
            <a:rPr lang="en-US" sz="11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rPr>
            <a:t>Enter the reference information at the top of the sheet including Absent Teacher’s Name, ID, School, and Date of Absence</a:t>
          </a:r>
          <a:endParaRPr lang="en-US" sz="14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tabLst>
              <a:tab pos="457200" algn="l"/>
            </a:tabLst>
          </a:pPr>
          <a:r>
            <a:rPr lang="en-US" sz="11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rPr>
            <a:t>Enter the actual number of students in attendance that day who were split between other teachers</a:t>
          </a:r>
        </a:p>
        <a:p>
          <a:pPr marL="342900" marR="0" lvl="0" indent="-342900">
            <a:lnSpc>
              <a:spcPct val="107000"/>
            </a:lnSpc>
            <a:spcBef>
              <a:spcPts val="0"/>
            </a:spcBef>
            <a:spcAft>
              <a:spcPts val="0"/>
            </a:spcAft>
            <a:buFont typeface="+mj-lt"/>
            <a:buAutoNum type="arabicPeriod"/>
            <a:tabLst>
              <a:tab pos="457200" algn="l"/>
            </a:tabLst>
          </a:pPr>
          <a:r>
            <a:rPr lang="en-US" sz="11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rPr>
            <a:t>Enter the receiving teacher's name(s) and employee ID number(s)</a:t>
          </a:r>
        </a:p>
        <a:p>
          <a:pPr marL="342900" marR="0" lvl="0" indent="-342900">
            <a:lnSpc>
              <a:spcPct val="107000"/>
            </a:lnSpc>
            <a:spcBef>
              <a:spcPts val="0"/>
            </a:spcBef>
            <a:spcAft>
              <a:spcPts val="0"/>
            </a:spcAft>
            <a:buFont typeface="+mj-lt"/>
            <a:buAutoNum type="arabicPeriod"/>
            <a:tabLst>
              <a:tab pos="457200" algn="l"/>
            </a:tabLst>
          </a:pPr>
          <a:r>
            <a:rPr lang="en-US" sz="11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rPr>
            <a:t>Enter the number of students received by each teacher after their name(s)</a:t>
          </a:r>
        </a:p>
        <a:p>
          <a:pPr marL="342900" marR="0" lvl="0" indent="-342900">
            <a:lnSpc>
              <a:spcPct val="107000"/>
            </a:lnSpc>
            <a:spcBef>
              <a:spcPts val="0"/>
            </a:spcBef>
            <a:spcAft>
              <a:spcPts val="0"/>
            </a:spcAft>
            <a:buFont typeface="+mj-lt"/>
            <a:buAutoNum type="arabicPeriod"/>
            <a:tabLst>
              <a:tab pos="457200" algn="l"/>
            </a:tabLst>
          </a:pPr>
          <a:r>
            <a:rPr lang="en-US" sz="11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rPr>
            <a:t>The % of students received and rate per hour will automatically populate in the next two columns.  These two columns are for reference and record keeping only.  </a:t>
          </a:r>
        </a:p>
        <a:p>
          <a:pPr marL="342900" marR="0" lvl="0" indent="-342900">
            <a:lnSpc>
              <a:spcPct val="107000"/>
            </a:lnSpc>
            <a:spcBef>
              <a:spcPts val="0"/>
            </a:spcBef>
            <a:spcAft>
              <a:spcPts val="0"/>
            </a:spcAft>
            <a:buFont typeface="+mj-lt"/>
            <a:buAutoNum type="arabicPeriod"/>
            <a:tabLst>
              <a:tab pos="457200" algn="l"/>
            </a:tabLst>
          </a:pPr>
          <a:r>
            <a:rPr lang="en-US" sz="11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rPr>
            <a:t>Enter the time covered in minutes.  The sheet limits coverage to 465 minutes, which is the maximum number of minutes a teacher could cover in one day.  (If needed use the included "Hour &amp; Minute Converter" at the bottom of the sheet to convert from hours to minutes and visa versa)</a:t>
          </a:r>
        </a:p>
        <a:p>
          <a:pPr marL="342900" marR="0" lvl="0" indent="-342900">
            <a:lnSpc>
              <a:spcPct val="107000"/>
            </a:lnSpc>
            <a:spcBef>
              <a:spcPts val="0"/>
            </a:spcBef>
            <a:spcAft>
              <a:spcPts val="0"/>
            </a:spcAft>
            <a:buFont typeface="+mj-lt"/>
            <a:buAutoNum type="arabicPeriod"/>
            <a:tabLst>
              <a:tab pos="457200" algn="l"/>
            </a:tabLst>
          </a:pPr>
          <a:r>
            <a:rPr lang="en-US" sz="11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rPr>
            <a:t>The number of hours that were covered and the total amount due to the teacher for the day will automatically populate in the next two columns.  These two columns are for reference and record keeping only.  A total cost for the day is also calculated.  An error alert is generated if the total cost exceeds the total daily allowable coverage amount.</a:t>
          </a:r>
        </a:p>
        <a:p>
          <a:pPr marL="342900" marR="0" lvl="0" indent="-342900">
            <a:lnSpc>
              <a:spcPct val="107000"/>
            </a:lnSpc>
            <a:spcBef>
              <a:spcPts val="0"/>
            </a:spcBef>
            <a:spcAft>
              <a:spcPts val="0"/>
            </a:spcAft>
            <a:buFont typeface="+mj-lt"/>
            <a:buAutoNum type="arabicPeriod"/>
            <a:tabLst>
              <a:tab pos="457200" algn="l"/>
            </a:tabLst>
          </a:pPr>
          <a:r>
            <a:rPr lang="en-US" sz="1100" b="1">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rPr>
            <a:t>The last column is automatically populated with a prorated number of minutes.  This is the number of minutes that should be entered into the timesheet EPP for that day for the employee who received additional students.  This number of minutes is calculated taking the percentage of students that were split into account.</a:t>
          </a:r>
          <a:endParaRPr lang="en-US" sz="11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0"/>
            </a:spcAft>
            <a:buFont typeface="+mj-lt"/>
            <a:buAutoNum type="arabicPeriod"/>
            <a:tabLst>
              <a:tab pos="457200" algn="l"/>
            </a:tabLst>
          </a:pPr>
          <a:r>
            <a:rPr lang="en-US" sz="11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rPr>
            <a:t>When completed, you may print a copy or "Save As" and rename a copy for your records.</a:t>
          </a:r>
        </a:p>
        <a:p>
          <a:pPr marL="342900" marR="0" lvl="0" indent="-342900">
            <a:lnSpc>
              <a:spcPct val="107000"/>
            </a:lnSpc>
            <a:spcBef>
              <a:spcPts val="0"/>
            </a:spcBef>
            <a:spcAft>
              <a:spcPts val="0"/>
            </a:spcAft>
            <a:buFont typeface="+mj-lt"/>
            <a:buAutoNum type="arabicPeriod"/>
            <a:tabLst>
              <a:tab pos="457200" algn="l"/>
            </a:tabLst>
          </a:pPr>
          <a:r>
            <a:rPr lang="en-US" sz="1100">
              <a:solidFill>
                <a:schemeClr val="accent5">
                  <a:lumMod val="50000"/>
                </a:schemeClr>
              </a:solidFill>
              <a:effectLst/>
              <a:latin typeface="Calibri" panose="020F0502020204030204" pitchFamily="34" charset="0"/>
              <a:ea typeface="Calibri" panose="020F0502020204030204" pitchFamily="34" charset="0"/>
              <a:cs typeface="Times New Roman" panose="02020603050405020304" pitchFamily="18" charset="0"/>
            </a:rPr>
            <a:t>After printing, delete the populated fields and close the sheet without saving to be reused the next time. </a:t>
          </a:r>
        </a:p>
      </xdr:txBody>
    </xdr:sp>
    <xdr:clientData/>
  </xdr:twoCellAnchor>
  <xdr:twoCellAnchor>
    <xdr:from>
      <xdr:col>0</xdr:col>
      <xdr:colOff>9524</xdr:colOff>
      <xdr:row>18</xdr:row>
      <xdr:rowOff>52388</xdr:rowOff>
    </xdr:from>
    <xdr:to>
      <xdr:col>4</xdr:col>
      <xdr:colOff>928687</xdr:colOff>
      <xdr:row>23</xdr:row>
      <xdr:rowOff>14288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4" y="4481513"/>
          <a:ext cx="5110163" cy="1676400"/>
        </a:xfrm>
        <a:prstGeom prst="rect">
          <a:avLst/>
        </a:prstGeom>
        <a:solidFill>
          <a:schemeClr val="lt1"/>
        </a:solidFill>
        <a:ln w="25400" cmpd="sng">
          <a:solidFill>
            <a:schemeClr val="accent5">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accent5">
                  <a:lumMod val="50000"/>
                </a:schemeClr>
              </a:solidFill>
              <a:effectLst/>
              <a:latin typeface="+mn-lt"/>
              <a:ea typeface="+mn-ea"/>
              <a:cs typeface="+mn-cs"/>
            </a:rPr>
            <a:t>OEA MASTER</a:t>
          </a:r>
          <a:r>
            <a:rPr lang="en-US" sz="1100" b="1" baseline="0">
              <a:solidFill>
                <a:schemeClr val="accent5">
                  <a:lumMod val="50000"/>
                </a:schemeClr>
              </a:solidFill>
              <a:effectLst/>
              <a:latin typeface="+mn-lt"/>
              <a:ea typeface="+mn-ea"/>
              <a:cs typeface="+mn-cs"/>
            </a:rPr>
            <a:t> AGREEMENT 2019-20 and 2020-21</a:t>
          </a:r>
        </a:p>
        <a:p>
          <a:r>
            <a:rPr lang="en-US" sz="1100" b="1" baseline="0">
              <a:solidFill>
                <a:schemeClr val="accent5">
                  <a:lumMod val="50000"/>
                </a:schemeClr>
              </a:solidFill>
              <a:effectLst/>
              <a:latin typeface="+mn-lt"/>
              <a:ea typeface="+mn-ea"/>
              <a:cs typeface="+mn-cs"/>
            </a:rPr>
            <a:t>I</a:t>
          </a:r>
          <a:r>
            <a:rPr lang="en-US" sz="1100" b="1">
              <a:solidFill>
                <a:schemeClr val="accent5">
                  <a:lumMod val="50000"/>
                </a:schemeClr>
              </a:solidFill>
              <a:effectLst/>
              <a:latin typeface="+mn-lt"/>
              <a:ea typeface="+mn-ea"/>
              <a:cs typeface="+mn-cs"/>
            </a:rPr>
            <a:t>II. COMPENSATION AND BENEFITS</a:t>
          </a:r>
        </a:p>
        <a:p>
          <a:r>
            <a:rPr lang="en-US" sz="1100" b="1">
              <a:solidFill>
                <a:schemeClr val="accent5">
                  <a:lumMod val="50000"/>
                </a:schemeClr>
              </a:solidFill>
              <a:effectLst/>
              <a:latin typeface="+mn-lt"/>
              <a:ea typeface="+mn-ea"/>
              <a:cs typeface="+mn-cs"/>
            </a:rPr>
            <a:t>D. Extra Duty / 2. Elementary Extra Duty (p.12)</a:t>
          </a:r>
          <a:endParaRPr lang="en-US" sz="1100" b="1">
            <a:solidFill>
              <a:schemeClr val="accent5">
                <a:lumMod val="50000"/>
              </a:schemeClr>
            </a:solidFill>
            <a:effectLst/>
          </a:endParaRPr>
        </a:p>
        <a:p>
          <a:r>
            <a:rPr lang="en-US" sz="1100" b="1">
              <a:solidFill>
                <a:schemeClr val="accent5">
                  <a:lumMod val="50000"/>
                </a:schemeClr>
              </a:solidFill>
              <a:effectLst/>
              <a:latin typeface="+mn-lt"/>
              <a:ea typeface="+mn-ea"/>
              <a:cs typeface="+mn-cs"/>
            </a:rPr>
            <a:t>b. </a:t>
          </a:r>
          <a:r>
            <a:rPr lang="en-US" sz="1100">
              <a:solidFill>
                <a:schemeClr val="accent5">
                  <a:lumMod val="50000"/>
                </a:schemeClr>
              </a:solidFill>
              <a:effectLst/>
              <a:latin typeface="+mn-lt"/>
              <a:ea typeface="+mn-ea"/>
              <a:cs typeface="+mn-cs"/>
            </a:rPr>
            <a:t>Class Coverage: If it becomes necessary to temporarily assign students to other classes because a substitute teacher is not available, the teacher receiving the additional students at any grade level shall be paid a proportion of $30.00 per hour.  The proportion shall be based on the percentage of students received from the absent teacher’s class and the number of minutes the receiving teacher was responsible for those students.</a:t>
          </a:r>
          <a:endParaRPr lang="en-US" sz="1100">
            <a:solidFill>
              <a:schemeClr val="accent5">
                <a:lumMod val="50000"/>
              </a:schemeClr>
            </a:solidFill>
            <a:effectLst/>
          </a:endParaRPr>
        </a:p>
        <a:p>
          <a:endParaRPr lang="en-US" sz="1100"/>
        </a:p>
      </xdr:txBody>
    </xdr:sp>
    <xdr:clientData/>
  </xdr:twoCellAnchor>
  <xdr:twoCellAnchor editAs="oneCell">
    <xdr:from>
      <xdr:col>16</xdr:col>
      <xdr:colOff>604838</xdr:colOff>
      <xdr:row>0</xdr:row>
      <xdr:rowOff>57150</xdr:rowOff>
    </xdr:from>
    <xdr:to>
      <xdr:col>21</xdr:col>
      <xdr:colOff>505260</xdr:colOff>
      <xdr:row>2</xdr:row>
      <xdr:rowOff>395288</xdr:rowOff>
    </xdr:to>
    <xdr:pic>
      <xdr:nvPicPr>
        <xdr:cNvPr id="8" name="Picture 7" descr="https://static1.squarespace.com/static/578d48e2d1758e9df07f7e59/t/5797c76b1b631b35a3a63879/1469564977870/?format=500w">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987463" y="57150"/>
          <a:ext cx="3138922" cy="12430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showGridLines="0" showRowColHeaders="0" tabSelected="1" zoomScaleNormal="100" zoomScaleSheetLayoutView="100" workbookViewId="0">
      <selection activeCell="F8" sqref="F8"/>
    </sheetView>
  </sheetViews>
  <sheetFormatPr defaultRowHeight="14.5" x14ac:dyDescent="0.35"/>
  <cols>
    <col min="1" max="1" width="17.36328125" style="1" customWidth="1"/>
    <col min="2" max="2" width="17.7265625" style="1" customWidth="1"/>
    <col min="3" max="3" width="13.6328125" customWidth="1"/>
    <col min="4" max="4" width="11" bestFit="1" customWidth="1"/>
    <col min="5" max="7" width="13.6328125" customWidth="1"/>
    <col min="8" max="9" width="16.6328125" customWidth="1"/>
    <col min="10" max="10" width="3.81640625" customWidth="1"/>
    <col min="14" max="14" width="4.36328125" customWidth="1"/>
  </cols>
  <sheetData>
    <row r="1" spans="1:13" ht="47" x14ac:dyDescent="0.55000000000000004">
      <c r="A1" s="43" t="s">
        <v>0</v>
      </c>
      <c r="B1" s="43"/>
      <c r="C1" s="43"/>
      <c r="D1" s="37" t="s">
        <v>1</v>
      </c>
      <c r="E1" s="44" t="s">
        <v>2</v>
      </c>
      <c r="F1" s="45"/>
      <c r="G1" s="46"/>
      <c r="H1" s="36" t="s">
        <v>3</v>
      </c>
      <c r="I1" s="37" t="s">
        <v>4</v>
      </c>
      <c r="J1" s="6" t="s">
        <v>5</v>
      </c>
      <c r="K1" s="8"/>
      <c r="L1" s="8"/>
      <c r="M1" s="8"/>
    </row>
    <row r="2" spans="1:13" ht="24" customHeight="1" x14ac:dyDescent="0.55000000000000004">
      <c r="A2" s="40" t="s">
        <v>6</v>
      </c>
      <c r="B2" s="41"/>
      <c r="C2" s="42"/>
      <c r="D2" s="9"/>
      <c r="E2" s="40"/>
      <c r="F2" s="41"/>
      <c r="G2" s="42"/>
      <c r="H2" s="14"/>
      <c r="I2" s="9"/>
      <c r="J2" s="7"/>
      <c r="K2" s="8"/>
      <c r="L2" s="8"/>
      <c r="M2" s="8"/>
    </row>
    <row r="3" spans="1:13" s="2" customFormat="1" ht="54" customHeight="1" x14ac:dyDescent="0.35">
      <c r="A3" s="37" t="s">
        <v>7</v>
      </c>
      <c r="B3" s="37" t="s">
        <v>8</v>
      </c>
      <c r="C3" s="37" t="s">
        <v>9</v>
      </c>
      <c r="D3" s="37" t="s">
        <v>10</v>
      </c>
      <c r="E3" s="37" t="s">
        <v>11</v>
      </c>
      <c r="F3" s="37" t="s">
        <v>12</v>
      </c>
      <c r="G3" s="37" t="s">
        <v>13</v>
      </c>
      <c r="H3" s="37" t="s">
        <v>14</v>
      </c>
      <c r="I3" s="37" t="s">
        <v>15</v>
      </c>
      <c r="J3" s="5" t="s">
        <v>5</v>
      </c>
      <c r="K3" s="8"/>
      <c r="L3" s="8"/>
      <c r="M3" s="8"/>
    </row>
    <row r="4" spans="1:13" ht="15" customHeight="1" x14ac:dyDescent="0.35">
      <c r="A4" s="16"/>
      <c r="B4" s="17"/>
      <c r="C4" s="18"/>
      <c r="D4" s="19" t="str">
        <f>IF(OR(ISBLANK(C4),ISBLANK(I2)),"",C4/I2)</f>
        <v/>
      </c>
      <c r="E4" s="20" t="str">
        <f>IF(OR(ISBLANK(C4),ISBLANK(I2)),"",30*(C4/I2))</f>
        <v/>
      </c>
      <c r="F4" s="21"/>
      <c r="G4" s="22" t="str">
        <f>IF(ISBLANK(F4),"",F4/60)</f>
        <v/>
      </c>
      <c r="H4" s="20" t="str">
        <f t="shared" ref="H4:H18" si="0">IF(OR(ISBLANK(F4),ISBLANK(E4)),"",(F4/60)*E4)</f>
        <v/>
      </c>
      <c r="I4" s="22" t="str">
        <f>IF(OR(ISBLANK(F4),ISBLANK(C4),ISBLANK(I2)),"",F4*(C4/I2))</f>
        <v/>
      </c>
      <c r="J4" s="5"/>
      <c r="K4" s="8"/>
      <c r="L4" s="8"/>
      <c r="M4" s="8"/>
    </row>
    <row r="5" spans="1:13" ht="15" customHeight="1" x14ac:dyDescent="0.35">
      <c r="A5" s="23"/>
      <c r="B5" s="24"/>
      <c r="C5" s="25"/>
      <c r="D5" s="26" t="str">
        <f>IF(OR(ISBLANK(C5),ISBLANK(I2)),"",C5/I2)</f>
        <v/>
      </c>
      <c r="E5" s="27" t="str">
        <f>IF(OR(ISBLANK(C5),ISBLANK(I2)),"",30*(C5/I2))</f>
        <v/>
      </c>
      <c r="F5" s="28"/>
      <c r="G5" s="29" t="str">
        <f t="shared" ref="G5:G18" si="1">IF(ISBLANK(F5),"",F5/60)</f>
        <v/>
      </c>
      <c r="H5" s="27" t="str">
        <f t="shared" si="0"/>
        <v/>
      </c>
      <c r="I5" s="29" t="str">
        <f>IF(OR(ISBLANK(F5),ISBLANK(C5),ISBLANK(I2)),"",F5*(C5/I2))</f>
        <v/>
      </c>
      <c r="J5" s="5"/>
      <c r="K5" s="8"/>
      <c r="L5" s="8"/>
      <c r="M5" s="8"/>
    </row>
    <row r="6" spans="1:13" ht="15" customHeight="1" x14ac:dyDescent="0.35">
      <c r="A6" s="16"/>
      <c r="B6" s="17"/>
      <c r="C6" s="18"/>
      <c r="D6" s="19" t="str">
        <f>IF(OR(ISBLANK(C6),ISBLANK(I2)),"",C6/I2)</f>
        <v/>
      </c>
      <c r="E6" s="20" t="str">
        <f>IF(OR(ISBLANK(C6),ISBLANK(I2)),"",30*(C6/I2))</f>
        <v/>
      </c>
      <c r="F6" s="21"/>
      <c r="G6" s="22" t="str">
        <f t="shared" si="1"/>
        <v/>
      </c>
      <c r="H6" s="20" t="str">
        <f t="shared" si="0"/>
        <v/>
      </c>
      <c r="I6" s="22" t="str">
        <f>IF(OR(ISBLANK(F6),ISBLANK(C6),ISBLANK(I2)),"",F6*(C6/I2))</f>
        <v/>
      </c>
      <c r="J6" s="5"/>
      <c r="K6" s="8"/>
      <c r="L6" s="8"/>
      <c r="M6" s="8"/>
    </row>
    <row r="7" spans="1:13" ht="15" customHeight="1" x14ac:dyDescent="0.35">
      <c r="A7" s="23"/>
      <c r="B7" s="24"/>
      <c r="C7" s="25"/>
      <c r="D7" s="26" t="str">
        <f>IF(OR(ISBLANK(C7),ISBLANK(I2)),"",C7/I2)</f>
        <v/>
      </c>
      <c r="E7" s="27" t="str">
        <f>IF(OR(ISBLANK(C7),ISBLANK(I2)),"",30*(C7/I2))</f>
        <v/>
      </c>
      <c r="F7" s="28"/>
      <c r="G7" s="29" t="str">
        <f t="shared" si="1"/>
        <v/>
      </c>
      <c r="H7" s="27" t="str">
        <f t="shared" si="0"/>
        <v/>
      </c>
      <c r="I7" s="29" t="str">
        <f>IF(OR(ISBLANK(F7),ISBLANK(C7),ISBLANK(I2)),"",F7*(C7/I2))</f>
        <v/>
      </c>
      <c r="J7" s="5"/>
      <c r="K7" s="8"/>
      <c r="L7" s="8"/>
      <c r="M7" s="8"/>
    </row>
    <row r="8" spans="1:13" ht="15" customHeight="1" x14ac:dyDescent="0.35">
      <c r="A8" s="16"/>
      <c r="B8" s="17"/>
      <c r="C8" s="18"/>
      <c r="D8" s="19" t="str">
        <f>IF(OR(ISBLANK(C8),ISBLANK(I2)),"",C8/I2)</f>
        <v/>
      </c>
      <c r="E8" s="20" t="str">
        <f>IF(OR(ISBLANK(C8),ISBLANK(I2)),"",30*(C8/I2))</f>
        <v/>
      </c>
      <c r="F8" s="21"/>
      <c r="G8" s="22" t="str">
        <f t="shared" si="1"/>
        <v/>
      </c>
      <c r="H8" s="20" t="str">
        <f t="shared" si="0"/>
        <v/>
      </c>
      <c r="I8" s="22" t="str">
        <f>IF(OR(ISBLANK(F8),ISBLANK(C8),ISBLANK(I2)),"",F8*(C8/I2))</f>
        <v/>
      </c>
      <c r="J8" s="5"/>
      <c r="K8" s="8"/>
      <c r="L8" s="8"/>
      <c r="M8" s="8"/>
    </row>
    <row r="9" spans="1:13" ht="15" customHeight="1" x14ac:dyDescent="0.35">
      <c r="A9" s="23"/>
      <c r="B9" s="24"/>
      <c r="C9" s="25"/>
      <c r="D9" s="26" t="str">
        <f>IF(OR(ISBLANK(C9),ISBLANK(I2)),"",C9/I2)</f>
        <v/>
      </c>
      <c r="E9" s="27" t="str">
        <f>IF(OR(ISBLANK(C9),ISBLANK(I2)),"",30*(C9/I2))</f>
        <v/>
      </c>
      <c r="F9" s="28"/>
      <c r="G9" s="29" t="str">
        <f t="shared" si="1"/>
        <v/>
      </c>
      <c r="H9" s="27" t="str">
        <f t="shared" si="0"/>
        <v/>
      </c>
      <c r="I9" s="29" t="str">
        <f>IF(OR(ISBLANK(F9),ISBLANK(C9),ISBLANK(I2)),"",F9*(C9/I2))</f>
        <v/>
      </c>
      <c r="J9" s="5"/>
      <c r="K9" s="8"/>
      <c r="L9" s="8"/>
      <c r="M9" s="8"/>
    </row>
    <row r="10" spans="1:13" ht="15" customHeight="1" x14ac:dyDescent="0.35">
      <c r="A10" s="16"/>
      <c r="B10" s="17"/>
      <c r="C10" s="18"/>
      <c r="D10" s="19" t="str">
        <f>IF(OR(ISBLANK(C10),ISBLANK(I2)),"",C10/I2)</f>
        <v/>
      </c>
      <c r="E10" s="20" t="str">
        <f>IF(OR(ISBLANK(C10),ISBLANK(I2)),"",30*(C10/I2))</f>
        <v/>
      </c>
      <c r="F10" s="21"/>
      <c r="G10" s="22" t="str">
        <f t="shared" si="1"/>
        <v/>
      </c>
      <c r="H10" s="20" t="str">
        <f t="shared" si="0"/>
        <v/>
      </c>
      <c r="I10" s="22" t="str">
        <f>IF(OR(ISBLANK(F10),ISBLANK(C10),ISBLANK(I2)),"",F10*(C10/I2))</f>
        <v/>
      </c>
      <c r="J10" s="5"/>
      <c r="K10" s="8"/>
      <c r="L10" s="8"/>
      <c r="M10" s="8"/>
    </row>
    <row r="11" spans="1:13" ht="15" customHeight="1" x14ac:dyDescent="0.35">
      <c r="A11" s="23"/>
      <c r="B11" s="24"/>
      <c r="C11" s="25"/>
      <c r="D11" s="26" t="str">
        <f>IF(OR(ISBLANK(C11),ISBLANK(I2)),"",C11/I2)</f>
        <v/>
      </c>
      <c r="E11" s="27" t="str">
        <f>IF(OR(ISBLANK(C11),ISBLANK(I2)),"",30*(C11/I2))</f>
        <v/>
      </c>
      <c r="F11" s="28"/>
      <c r="G11" s="29" t="str">
        <f t="shared" si="1"/>
        <v/>
      </c>
      <c r="H11" s="27" t="str">
        <f t="shared" si="0"/>
        <v/>
      </c>
      <c r="I11" s="29" t="str">
        <f>IF(OR(ISBLANK(F11),ISBLANK(C11),ISBLANK(I2)),"",F11*(C11/I2))</f>
        <v/>
      </c>
      <c r="J11" s="5"/>
      <c r="K11" s="8"/>
      <c r="L11" s="8"/>
      <c r="M11" s="8"/>
    </row>
    <row r="12" spans="1:13" ht="15" customHeight="1" x14ac:dyDescent="0.35">
      <c r="A12" s="16"/>
      <c r="B12" s="17"/>
      <c r="C12" s="18"/>
      <c r="D12" s="19" t="str">
        <f>IF(OR(ISBLANK(C12),ISBLANK(I2)),"",C12/I2)</f>
        <v/>
      </c>
      <c r="E12" s="20" t="str">
        <f>IF(OR(ISBLANK(C12),ISBLANK(I2)),"",30*(C12/I2))</f>
        <v/>
      </c>
      <c r="F12" s="21"/>
      <c r="G12" s="22" t="str">
        <f t="shared" si="1"/>
        <v/>
      </c>
      <c r="H12" s="20" t="str">
        <f t="shared" si="0"/>
        <v/>
      </c>
      <c r="I12" s="22" t="str">
        <f>IF(OR(ISBLANK(F12),ISBLANK(C12),ISBLANK(I2)),"",F12*(C12/I2))</f>
        <v/>
      </c>
      <c r="J12" s="5"/>
      <c r="K12" s="8"/>
      <c r="L12" s="8"/>
      <c r="M12" s="8"/>
    </row>
    <row r="13" spans="1:13" ht="15" customHeight="1" x14ac:dyDescent="0.35">
      <c r="A13" s="23"/>
      <c r="B13" s="24"/>
      <c r="C13" s="25"/>
      <c r="D13" s="26" t="str">
        <f>IF(OR(ISBLANK(C13),ISBLANK(I2)),"",C13/I2)</f>
        <v/>
      </c>
      <c r="E13" s="27" t="str">
        <f>IF(OR(ISBLANK(C13),ISBLANK(I2)),"",30*(C13/I2))</f>
        <v/>
      </c>
      <c r="F13" s="28"/>
      <c r="G13" s="29" t="str">
        <f t="shared" si="1"/>
        <v/>
      </c>
      <c r="H13" s="27" t="str">
        <f t="shared" si="0"/>
        <v/>
      </c>
      <c r="I13" s="29" t="str">
        <f>IF(OR(ISBLANK(F13),ISBLANK(C13),ISBLANK(I2)),"",F13*(C13/I2))</f>
        <v/>
      </c>
      <c r="J13" s="5"/>
      <c r="K13" s="8"/>
      <c r="L13" s="8"/>
      <c r="M13" s="8"/>
    </row>
    <row r="14" spans="1:13" ht="15" customHeight="1" x14ac:dyDescent="0.35">
      <c r="A14" s="16"/>
      <c r="B14" s="17"/>
      <c r="C14" s="18"/>
      <c r="D14" s="19" t="str">
        <f>IF(OR(ISBLANK(C14),ISBLANK(I2)),"",C14/I2)</f>
        <v/>
      </c>
      <c r="E14" s="20" t="str">
        <f>IF(OR(ISBLANK(C14),ISBLANK(I2)),"",30*(C14/I2))</f>
        <v/>
      </c>
      <c r="F14" s="21"/>
      <c r="G14" s="22" t="str">
        <f t="shared" si="1"/>
        <v/>
      </c>
      <c r="H14" s="20" t="str">
        <f t="shared" si="0"/>
        <v/>
      </c>
      <c r="I14" s="22" t="str">
        <f>IF(OR(ISBLANK(F14),ISBLANK(C14),ISBLANK(I2)),"",F14*(C14/I2))</f>
        <v/>
      </c>
      <c r="J14" s="5"/>
      <c r="K14" s="8"/>
      <c r="L14" s="8"/>
      <c r="M14" s="8"/>
    </row>
    <row r="15" spans="1:13" ht="15" customHeight="1" x14ac:dyDescent="0.35">
      <c r="A15" s="23"/>
      <c r="B15" s="24"/>
      <c r="C15" s="25"/>
      <c r="D15" s="26" t="str">
        <f>IF(OR(ISBLANK(C15),ISBLANK(I2)),"",C15/I2)</f>
        <v/>
      </c>
      <c r="E15" s="27" t="str">
        <f>IF(OR(ISBLANK(C15),ISBLANK(I2)),"",30*(C15/I2))</f>
        <v/>
      </c>
      <c r="F15" s="28"/>
      <c r="G15" s="29" t="str">
        <f t="shared" si="1"/>
        <v/>
      </c>
      <c r="H15" s="27" t="str">
        <f t="shared" si="0"/>
        <v/>
      </c>
      <c r="I15" s="29" t="str">
        <f>IF(OR(ISBLANK(F15),ISBLANK(C15),ISBLANK(I2)),"",F15*(C15/I2))</f>
        <v/>
      </c>
      <c r="J15" s="5"/>
      <c r="K15" s="8"/>
      <c r="L15" s="8"/>
      <c r="M15" s="8"/>
    </row>
    <row r="16" spans="1:13" ht="15" customHeight="1" x14ac:dyDescent="0.35">
      <c r="A16" s="16"/>
      <c r="B16" s="17"/>
      <c r="C16" s="18"/>
      <c r="D16" s="19" t="str">
        <f>IF(OR(ISBLANK(C16),ISBLANK(I2)),"",C16/I2)</f>
        <v/>
      </c>
      <c r="E16" s="20" t="str">
        <f>IF(OR(ISBLANK(C16),ISBLANK(I2)),"",30*(C16/I2))</f>
        <v/>
      </c>
      <c r="F16" s="21"/>
      <c r="G16" s="22" t="str">
        <f t="shared" si="1"/>
        <v/>
      </c>
      <c r="H16" s="20" t="str">
        <f t="shared" si="0"/>
        <v/>
      </c>
      <c r="I16" s="22" t="str">
        <f>IF(OR(ISBLANK(F16),ISBLANK(C16),ISBLANK(I2)),"",F16*(C16/I2))</f>
        <v/>
      </c>
      <c r="J16" s="5"/>
      <c r="K16" s="8"/>
      <c r="L16" s="8"/>
      <c r="M16" s="8"/>
    </row>
    <row r="17" spans="1:13" ht="15" customHeight="1" x14ac:dyDescent="0.35">
      <c r="A17" s="23"/>
      <c r="B17" s="24"/>
      <c r="C17" s="25"/>
      <c r="D17" s="26" t="str">
        <f>IF(OR(ISBLANK(C17),ISBLANK(I2)),"",C17/I2)</f>
        <v/>
      </c>
      <c r="E17" s="27" t="str">
        <f>IF(OR(ISBLANK(C17),ISBLANK(I2)),"",30*(C17/I2))</f>
        <v/>
      </c>
      <c r="F17" s="28"/>
      <c r="G17" s="29" t="str">
        <f t="shared" si="1"/>
        <v/>
      </c>
      <c r="H17" s="27" t="str">
        <f t="shared" si="0"/>
        <v/>
      </c>
      <c r="I17" s="29" t="str">
        <f>IF(OR(ISBLANK(F17),ISBLANK(C17),ISBLANK(I2)),"",F17*(C17/I2))</f>
        <v/>
      </c>
      <c r="J17" s="5"/>
      <c r="K17" s="8"/>
      <c r="L17" s="8"/>
      <c r="M17" s="8"/>
    </row>
    <row r="18" spans="1:13" ht="15" customHeight="1" x14ac:dyDescent="0.35">
      <c r="A18" s="16"/>
      <c r="B18" s="17"/>
      <c r="C18" s="18"/>
      <c r="D18" s="19" t="str">
        <f>IF(OR(ISBLANK(C18),ISBLANK(I2)),"",C18/I2)</f>
        <v/>
      </c>
      <c r="E18" s="20" t="str">
        <f>IF(OR(ISBLANK(C18),ISBLANK(I2)),"",30*(C18/I2))</f>
        <v/>
      </c>
      <c r="F18" s="21"/>
      <c r="G18" s="22" t="str">
        <f t="shared" si="1"/>
        <v/>
      </c>
      <c r="H18" s="20" t="str">
        <f t="shared" si="0"/>
        <v/>
      </c>
      <c r="I18" s="22" t="str">
        <f>IF(OR(ISBLANK(F18),ISBLANK(C18),ISBLANK(I2)),"",F18*(C18/I2))</f>
        <v/>
      </c>
      <c r="J18" s="5"/>
      <c r="K18" s="8"/>
      <c r="L18" s="8"/>
      <c r="M18" s="8"/>
    </row>
    <row r="19" spans="1:13" ht="41.25" customHeight="1" x14ac:dyDescent="0.35">
      <c r="C19" s="15"/>
      <c r="D19" s="12"/>
      <c r="E19" s="13"/>
      <c r="F19" s="34" t="s">
        <v>16</v>
      </c>
      <c r="G19" s="35">
        <f>SUM(H4:H18)</f>
        <v>0</v>
      </c>
      <c r="H19" s="38" t="s">
        <v>17</v>
      </c>
      <c r="I19" s="38"/>
      <c r="J19" s="5"/>
      <c r="K19" s="8"/>
      <c r="L19" s="8"/>
      <c r="M19" s="8"/>
    </row>
    <row r="20" spans="1:13" ht="25.5" customHeight="1" x14ac:dyDescent="0.35">
      <c r="A20" s="3"/>
      <c r="B20" s="3"/>
      <c r="C20" s="4"/>
      <c r="D20" s="4"/>
      <c r="F20" s="39" t="str">
        <f>IF(OR(SUM(H4:H18)&gt;232.5),"ERROR: Total Cost of Class Coverage for the day has exceeded the maximum amount allowable per absent teacher. Please review and correct either the number of students received or the number of minutes covered","")</f>
        <v/>
      </c>
      <c r="G20" s="39"/>
      <c r="H20" s="10" t="s">
        <v>18</v>
      </c>
      <c r="I20" s="10" t="s">
        <v>19</v>
      </c>
      <c r="J20" s="5"/>
      <c r="K20" s="8"/>
      <c r="L20" s="8"/>
      <c r="M20" s="8"/>
    </row>
    <row r="21" spans="1:13" ht="21.75" customHeight="1" x14ac:dyDescent="0.35">
      <c r="F21" s="39"/>
      <c r="G21" s="39"/>
      <c r="H21" s="30"/>
      <c r="I21" s="31" t="str">
        <f>IF(ISBLANK(H21),"",H21/60)</f>
        <v/>
      </c>
      <c r="J21" s="5"/>
      <c r="K21" s="8"/>
      <c r="L21" s="8"/>
      <c r="M21" s="8"/>
    </row>
    <row r="22" spans="1:13" ht="25.5" customHeight="1" x14ac:dyDescent="0.35">
      <c r="F22" s="39"/>
      <c r="G22" s="39"/>
      <c r="H22" s="10" t="s">
        <v>19</v>
      </c>
      <c r="I22" s="10" t="s">
        <v>20</v>
      </c>
      <c r="J22" s="5"/>
      <c r="K22" s="8"/>
      <c r="L22" s="8"/>
      <c r="M22" s="8"/>
    </row>
    <row r="23" spans="1:13" ht="21" customHeight="1" x14ac:dyDescent="0.35">
      <c r="F23" s="39"/>
      <c r="G23" s="39"/>
      <c r="H23" s="32"/>
      <c r="I23" s="33" t="str">
        <f>IF(ISBLANK(H23),"",H23*60)</f>
        <v/>
      </c>
      <c r="J23" s="5"/>
      <c r="K23" s="8"/>
      <c r="L23" s="8"/>
      <c r="M23" s="8"/>
    </row>
    <row r="24" spans="1:13" ht="15.75" customHeight="1" x14ac:dyDescent="0.35">
      <c r="F24" s="11"/>
      <c r="G24" s="11"/>
    </row>
    <row r="30" spans="1:13" x14ac:dyDescent="0.35">
      <c r="A30"/>
      <c r="B30"/>
    </row>
  </sheetData>
  <sheetProtection algorithmName="SHA-512" hashValue="7YDsLkcAEKisUTALlNZbpWE316L3UAOlFqKhz/fYMsFTSw7lxyO0XfDp+pF5FQ5BoAiL1EuwgmXnsc6jpKDk3w==" saltValue="mYDGlKcrdKgZdgQAFbUO4g==" spinCount="100000" sheet="1" objects="1" scenarios="1" selectLockedCells="1"/>
  <mergeCells count="6">
    <mergeCell ref="H19:I19"/>
    <mergeCell ref="F20:G23"/>
    <mergeCell ref="A2:C2"/>
    <mergeCell ref="A1:C1"/>
    <mergeCell ref="E2:G2"/>
    <mergeCell ref="E1:G1"/>
  </mergeCells>
  <conditionalFormatting sqref="G19">
    <cfRule type="expression" dxfId="2" priority="4">
      <formula>SUM(H4:H18)&gt;232.5</formula>
    </cfRule>
  </conditionalFormatting>
  <conditionalFormatting sqref="I4:I18">
    <cfRule type="cellIs" dxfId="1" priority="1" operator="between">
      <formula>0</formula>
      <formula>465.00001</formula>
    </cfRule>
  </conditionalFormatting>
  <conditionalFormatting sqref="F20">
    <cfRule type="expression" dxfId="0" priority="9">
      <formula>SUM(H4:H18)&gt;232.5</formula>
    </cfRule>
  </conditionalFormatting>
  <dataValidations count="3">
    <dataValidation type="whole" operator="lessThanOrEqual" allowBlank="1" showInputMessage="1" showErrorMessage="1" error="The number of minutes entered exceeds the number of minutes that can be covered in one day by a teacher" sqref="F4:F18" xr:uid="{00000000-0002-0000-0000-000000000000}">
      <formula1>465</formula1>
    </dataValidation>
    <dataValidation type="custom" allowBlank="1" showInputMessage="1" showErrorMessage="1" error="The total amount of extra duty compensation exceeds the daily amount available" sqref="H4:H18" xr:uid="{00000000-0002-0000-0000-000001000000}">
      <formula1>SUM($H$4:$H$18)&lt;=(217.5)</formula1>
    </dataValidation>
    <dataValidation type="date" allowBlank="1" showInputMessage="1" showErrorMessage="1" sqref="H2" xr:uid="{00000000-0002-0000-0000-000002000000}">
      <formula1>28825</formula1>
      <formula2>65350</formula2>
    </dataValidation>
  </dataValidations>
  <pageMargins left="0.25" right="0.25" top="0.75" bottom="0.75" header="0.3" footer="0.3"/>
  <pageSetup orientation="landscape" horizontalDpi="4294967295" verticalDpi="4294967295" r:id="rId1"/>
  <headerFooter>
    <oddHeader xml:space="preserve">&amp;C 
</oddHeader>
    <oddFooter xml:space="preserve">&amp;C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Symanetc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Johnson</dc:creator>
  <cp:keywords/>
  <dc:description/>
  <cp:lastModifiedBy>Sue Perkins</cp:lastModifiedBy>
  <cp:revision/>
  <dcterms:created xsi:type="dcterms:W3CDTF">2018-09-04T21:08:23Z</dcterms:created>
  <dcterms:modified xsi:type="dcterms:W3CDTF">2019-11-26T16:27:36Z</dcterms:modified>
  <cp:category/>
  <cp:contentStatus/>
</cp:coreProperties>
</file>